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rmida\Documents\TRIBUNAL TEJA\Hacienda Cuenta Publica\2024 CUENTA PÚBLICA\4. DICIEMBRE 2024 Referenciados - Enviados\"/>
    </mc:Choice>
  </mc:AlternateContent>
  <xr:revisionPtr revIDLastSave="0" documentId="13_ncr:1_{48526402-7F39-455A-9479-0762F376CA49}" xr6:coauthVersionLast="47" xr6:coauthVersionMax="47" xr10:uidLastSave="{00000000-0000-0000-0000-000000000000}"/>
  <bookViews>
    <workbookView xWindow="-108" yWindow="-108" windowWidth="23256" windowHeight="12456" xr2:uid="{6AE5FB53-2D9F-4FC4-B0AC-D143FAE39D57}"/>
  </bookViews>
  <sheets>
    <sheet name="Hoja1" sheetId="1" r:id="rId1"/>
  </sheets>
  <definedNames>
    <definedName name="_xlnm.Print_Area" localSheetId="0">Hoja1!$B$1:$H$91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0" i="1" l="1"/>
  <c r="E79" i="1"/>
  <c r="H79" i="1" s="1"/>
  <c r="E78" i="1"/>
  <c r="H78" i="1" s="1"/>
  <c r="E77" i="1"/>
  <c r="H77" i="1" s="1"/>
  <c r="E76" i="1"/>
  <c r="H76" i="1" s="1"/>
  <c r="E75" i="1"/>
  <c r="H75" i="1" s="1"/>
  <c r="E74" i="1"/>
  <c r="H74" i="1" s="1"/>
  <c r="G73" i="1"/>
  <c r="G81" i="1" s="1"/>
  <c r="F73" i="1"/>
  <c r="F81" i="1" s="1"/>
  <c r="D73" i="1"/>
  <c r="D81" i="1" s="1"/>
  <c r="C73" i="1"/>
  <c r="E72" i="1"/>
  <c r="H72" i="1" s="1"/>
  <c r="E71" i="1"/>
  <c r="H71" i="1" s="1"/>
  <c r="E70" i="1"/>
  <c r="H70" i="1" s="1"/>
  <c r="G69" i="1"/>
  <c r="F69" i="1"/>
  <c r="D69" i="1"/>
  <c r="C69" i="1"/>
  <c r="E69" i="1" s="1"/>
  <c r="H69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E62" i="1"/>
  <c r="H62" i="1" s="1"/>
  <c r="G61" i="1"/>
  <c r="F61" i="1"/>
  <c r="D61" i="1"/>
  <c r="C61" i="1"/>
  <c r="E61" i="1" s="1"/>
  <c r="H61" i="1" s="1"/>
  <c r="E60" i="1"/>
  <c r="H60" i="1" s="1"/>
  <c r="E59" i="1"/>
  <c r="H59" i="1" s="1"/>
  <c r="E58" i="1"/>
  <c r="H58" i="1" s="1"/>
  <c r="G57" i="1"/>
  <c r="F57" i="1"/>
  <c r="D57" i="1"/>
  <c r="C57" i="1"/>
  <c r="E57" i="1" s="1"/>
  <c r="H57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G47" i="1"/>
  <c r="F47" i="1"/>
  <c r="D47" i="1"/>
  <c r="C47" i="1"/>
  <c r="E47" i="1" s="1"/>
  <c r="H47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G37" i="1"/>
  <c r="F37" i="1"/>
  <c r="D37" i="1"/>
  <c r="C37" i="1"/>
  <c r="E37" i="1" s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G27" i="1"/>
  <c r="F27" i="1"/>
  <c r="D27" i="1"/>
  <c r="E27" i="1" s="1"/>
  <c r="H27" i="1" s="1"/>
  <c r="C27" i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G17" i="1"/>
  <c r="F17" i="1"/>
  <c r="D17" i="1"/>
  <c r="C17" i="1"/>
  <c r="E17" i="1" s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E10" i="1"/>
  <c r="H10" i="1" s="1"/>
  <c r="G9" i="1"/>
  <c r="F9" i="1"/>
  <c r="D9" i="1"/>
  <c r="C9" i="1"/>
  <c r="E9" i="1" s="1"/>
  <c r="H9" i="1" s="1"/>
  <c r="C81" i="1" l="1"/>
  <c r="E81" i="1" s="1"/>
  <c r="H81" i="1" s="1"/>
  <c r="E73" i="1"/>
  <c r="H73" i="1" s="1"/>
</calcChain>
</file>

<file path=xl/sharedStrings.xml><?xml version="1.0" encoding="utf-8"?>
<sst xmlns="http://schemas.openxmlformats.org/spreadsheetml/2006/main" count="88" uniqueCount="88">
  <si>
    <t>ASEC_EAEPEDCOG_2doTRIM_T0</t>
  </si>
  <si>
    <t>TRIBUNAL ESTATAL DE JUSTICIA ADMINISTRATIVA</t>
  </si>
  <si>
    <t xml:space="preserve">Estado Analítico del Ejercicio del Presupuesto de Egresos </t>
  </si>
  <si>
    <t xml:space="preserve">Clasificación por Objeto del Gasto (Capítulo y Concepto) </t>
  </si>
  <si>
    <t>Del 1 de Enero al 31 de Diciembre de 2024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</si>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</sst>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theme="0"/>
      <name val="Aptos Narrow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7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 applyProtection="1">
      <alignment horizontal="center" vertical="center"/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4" xfId="0" applyNumberFormat="1" applyFont="1" applyFill="1" applyBorder="1" applyAlignment="1">
      <alignment horizontal="center" vertical="center" wrapText="1"/>
    </xf>
    <xf numFmtId="49" fontId="4" fillId="2" borderId="14" xfId="0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49" fontId="4" fillId="2" borderId="15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164" fontId="4" fillId="0" borderId="13" xfId="1" applyNumberFormat="1" applyFont="1" applyFill="1" applyBorder="1" applyAlignment="1" applyProtection="1">
      <alignment horizontal="right" vertical="center"/>
    </xf>
    <xf numFmtId="0" fontId="5" fillId="0" borderId="4" xfId="0" applyFont="1" applyBorder="1" applyAlignment="1">
      <alignment horizontal="left" vertical="center" indent="4"/>
    </xf>
    <xf numFmtId="164" fontId="5" fillId="0" borderId="5" xfId="1" applyNumberFormat="1" applyFont="1" applyFill="1" applyBorder="1" applyAlignment="1" applyProtection="1">
      <alignment horizontal="right" vertical="center"/>
      <protection locked="0"/>
    </xf>
    <xf numFmtId="164" fontId="5" fillId="0" borderId="5" xfId="1" applyNumberFormat="1" applyFont="1" applyFill="1" applyBorder="1" applyAlignment="1" applyProtection="1">
      <alignment horizontal="right" vertical="center"/>
    </xf>
    <xf numFmtId="164" fontId="5" fillId="0" borderId="13" xfId="1" applyNumberFormat="1" applyFont="1" applyFill="1" applyBorder="1" applyAlignment="1" applyProtection="1">
      <alignment horizontal="right" vertical="center"/>
    </xf>
    <xf numFmtId="0" fontId="5" fillId="0" borderId="4" xfId="0" applyFont="1" applyBorder="1" applyAlignment="1">
      <alignment horizontal="left" vertical="center" wrapText="1" indent="4"/>
    </xf>
    <xf numFmtId="0" fontId="4" fillId="0" borderId="4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 indent="4"/>
    </xf>
    <xf numFmtId="164" fontId="5" fillId="0" borderId="8" xfId="1" applyNumberFormat="1" applyFont="1" applyFill="1" applyBorder="1" applyAlignment="1" applyProtection="1">
      <alignment horizontal="right" vertical="center"/>
    </xf>
    <xf numFmtId="164" fontId="5" fillId="0" borderId="8" xfId="1" applyNumberFormat="1" applyFont="1" applyFill="1" applyBorder="1" applyAlignment="1" applyProtection="1">
      <alignment horizontal="right" vertical="center"/>
      <protection locked="0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0" fontId="4" fillId="0" borderId="10" xfId="0" applyFont="1" applyBorder="1" applyAlignment="1">
      <alignment horizontal="center"/>
    </xf>
    <xf numFmtId="164" fontId="4" fillId="0" borderId="15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922020</xdr:colOff>
      <xdr:row>81</xdr:row>
      <xdr:rowOff>114300</xdr:rowOff>
    </xdr:from>
    <xdr:to>
      <xdr:col>6</xdr:col>
      <xdr:colOff>784860</xdr:colOff>
      <xdr:row>89</xdr:row>
      <xdr:rowOff>137860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01CF32-657C-41B8-8792-392CF2990C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2060" y="13898880"/>
          <a:ext cx="7772400" cy="1242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07DF1-6DAB-4E04-9F91-6FC008F1CF65}">
  <sheetPr>
    <pageSetUpPr fitToPage="1"/>
  </sheetPr>
  <dimension ref="B1:I81"/>
  <sheetViews>
    <sheetView tabSelected="1" topLeftCell="A75" workbookViewId="0">
      <selection activeCell="L89" sqref="L89"/>
    </sheetView>
  </sheetViews>
  <sheetFormatPr baseColWidth="10" defaultColWidth="11.44140625" defaultRowHeight="12" x14ac:dyDescent="0.25"/>
  <cols>
    <col min="1" max="1" width="4.6640625" style="1" customWidth="1"/>
    <col min="2" max="2" width="58.6640625" style="1" customWidth="1"/>
    <col min="3" max="3" width="14.44140625" style="1" bestFit="1" customWidth="1"/>
    <col min="4" max="4" width="13.33203125" style="1" bestFit="1" customWidth="1"/>
    <col min="5" max="8" width="14.44140625" style="1" bestFit="1" customWidth="1"/>
    <col min="9" max="9" width="4.6640625" style="1" customWidth="1"/>
    <col min="10" max="16384" width="11.44140625" style="1"/>
  </cols>
  <sheetData>
    <row r="1" spans="2:9" ht="15" customHeight="1" thickBot="1" x14ac:dyDescent="0.3">
      <c r="I1" s="2" t="s">
        <v>0</v>
      </c>
    </row>
    <row r="2" spans="2:9" ht="15" customHeight="1" x14ac:dyDescent="0.25">
      <c r="B2" s="3" t="s">
        <v>1</v>
      </c>
      <c r="C2" s="4"/>
      <c r="D2" s="4"/>
      <c r="E2" s="4"/>
      <c r="F2" s="4"/>
      <c r="G2" s="4"/>
      <c r="H2" s="5"/>
    </row>
    <row r="3" spans="2:9" x14ac:dyDescent="0.25">
      <c r="B3" s="6" t="s">
        <v>2</v>
      </c>
      <c r="C3" s="7"/>
      <c r="D3" s="7"/>
      <c r="E3" s="7"/>
      <c r="F3" s="7"/>
      <c r="G3" s="7"/>
      <c r="H3" s="8"/>
    </row>
    <row r="4" spans="2:9" x14ac:dyDescent="0.25">
      <c r="B4" s="6" t="s">
        <v>3</v>
      </c>
      <c r="C4" s="7"/>
      <c r="D4" s="7"/>
      <c r="E4" s="7"/>
      <c r="F4" s="7"/>
      <c r="G4" s="7"/>
      <c r="H4" s="8"/>
    </row>
    <row r="5" spans="2:9" ht="12.6" thickBot="1" x14ac:dyDescent="0.3">
      <c r="B5" s="9" t="s">
        <v>4</v>
      </c>
      <c r="C5" s="10"/>
      <c r="D5" s="10"/>
      <c r="E5" s="10"/>
      <c r="F5" s="10"/>
      <c r="G5" s="10"/>
      <c r="H5" s="11"/>
    </row>
    <row r="6" spans="2:9" ht="12.6" thickBot="1" x14ac:dyDescent="0.3">
      <c r="B6" s="12" t="s">
        <v>5</v>
      </c>
      <c r="C6" s="13" t="s">
        <v>6</v>
      </c>
      <c r="D6" s="14"/>
      <c r="E6" s="14"/>
      <c r="F6" s="14"/>
      <c r="G6" s="15"/>
      <c r="H6" s="16" t="s">
        <v>7</v>
      </c>
    </row>
    <row r="7" spans="2:9" ht="24.6" thickBot="1" x14ac:dyDescent="0.3">
      <c r="B7" s="17"/>
      <c r="C7" s="18" t="s">
        <v>8</v>
      </c>
      <c r="D7" s="18" t="s">
        <v>9</v>
      </c>
      <c r="E7" s="18" t="s">
        <v>10</v>
      </c>
      <c r="F7" s="18" t="s">
        <v>11</v>
      </c>
      <c r="G7" s="18" t="s">
        <v>12</v>
      </c>
      <c r="H7" s="19"/>
    </row>
    <row r="8" spans="2:9" ht="15.75" customHeight="1" thickBot="1" x14ac:dyDescent="0.3">
      <c r="B8" s="20"/>
      <c r="C8" s="21">
        <v>1</v>
      </c>
      <c r="D8" s="21">
        <v>2</v>
      </c>
      <c r="E8" s="21" t="s">
        <v>13</v>
      </c>
      <c r="F8" s="21">
        <v>4</v>
      </c>
      <c r="G8" s="21">
        <v>5</v>
      </c>
      <c r="H8" s="22" t="s">
        <v>14</v>
      </c>
    </row>
    <row r="9" spans="2:9" ht="24" customHeight="1" x14ac:dyDescent="0.25">
      <c r="B9" s="23" t="s">
        <v>15</v>
      </c>
      <c r="C9" s="24">
        <f>SUM(C10:C16)</f>
        <v>60163199.189999998</v>
      </c>
      <c r="D9" s="24">
        <f>SUM(D10:D16)</f>
        <v>-5285735.7299999995</v>
      </c>
      <c r="E9" s="24">
        <f t="shared" ref="E9:E26" si="0">C9+D9</f>
        <v>54877463.460000001</v>
      </c>
      <c r="F9" s="24">
        <f>SUM(F10:F16)</f>
        <v>54864822.490000002</v>
      </c>
      <c r="G9" s="24">
        <f>SUM(G10:G16)</f>
        <v>53603456.780000001</v>
      </c>
      <c r="H9" s="24">
        <f t="shared" ref="H9:H72" si="1">E9-F9</f>
        <v>12640.969999998808</v>
      </c>
    </row>
    <row r="10" spans="2:9" ht="12" customHeight="1" x14ac:dyDescent="0.25">
      <c r="B10" s="25" t="s">
        <v>16</v>
      </c>
      <c r="C10" s="26">
        <v>14897684.789999999</v>
      </c>
      <c r="D10" s="26">
        <v>-1154668.26</v>
      </c>
      <c r="E10" s="27">
        <f t="shared" si="0"/>
        <v>13743016.529999999</v>
      </c>
      <c r="F10" s="26">
        <v>13743016.529999999</v>
      </c>
      <c r="G10" s="26">
        <v>13743016.529999999</v>
      </c>
      <c r="H10" s="28">
        <f t="shared" si="1"/>
        <v>0</v>
      </c>
    </row>
    <row r="11" spans="2:9" ht="12" customHeight="1" x14ac:dyDescent="0.25">
      <c r="B11" s="25" t="s">
        <v>17</v>
      </c>
      <c r="C11" s="26">
        <v>0</v>
      </c>
      <c r="D11" s="26">
        <v>0</v>
      </c>
      <c r="E11" s="27">
        <f t="shared" si="0"/>
        <v>0</v>
      </c>
      <c r="F11" s="26">
        <v>0</v>
      </c>
      <c r="G11" s="26">
        <v>0</v>
      </c>
      <c r="H11" s="28">
        <f t="shared" si="1"/>
        <v>0</v>
      </c>
    </row>
    <row r="12" spans="2:9" ht="12" customHeight="1" x14ac:dyDescent="0.25">
      <c r="B12" s="25" t="s">
        <v>18</v>
      </c>
      <c r="C12" s="26">
        <v>30651106.98</v>
      </c>
      <c r="D12" s="26">
        <v>457841.63</v>
      </c>
      <c r="E12" s="27">
        <f t="shared" si="0"/>
        <v>31108948.609999999</v>
      </c>
      <c r="F12" s="26">
        <v>31096448.609999999</v>
      </c>
      <c r="G12" s="26">
        <v>31096448.609999999</v>
      </c>
      <c r="H12" s="28">
        <f t="shared" si="1"/>
        <v>12500</v>
      </c>
    </row>
    <row r="13" spans="2:9" ht="12" customHeight="1" x14ac:dyDescent="0.25">
      <c r="B13" s="25" t="s">
        <v>19</v>
      </c>
      <c r="C13" s="26">
        <v>11161552.9</v>
      </c>
      <c r="D13" s="26">
        <v>-2433957.04</v>
      </c>
      <c r="E13" s="27">
        <f>C13+D13</f>
        <v>8727595.8599999994</v>
      </c>
      <c r="F13" s="26">
        <v>8727454.8900000006</v>
      </c>
      <c r="G13" s="26">
        <v>7466089.1799999997</v>
      </c>
      <c r="H13" s="28">
        <f t="shared" si="1"/>
        <v>140.96999999880791</v>
      </c>
    </row>
    <row r="14" spans="2:9" ht="12" customHeight="1" x14ac:dyDescent="0.25">
      <c r="B14" s="25" t="s">
        <v>20</v>
      </c>
      <c r="C14" s="26">
        <v>3452854.52</v>
      </c>
      <c r="D14" s="26">
        <v>-2154952.0599999996</v>
      </c>
      <c r="E14" s="27">
        <f t="shared" si="0"/>
        <v>1297902.4600000004</v>
      </c>
      <c r="F14" s="26">
        <v>1297902.46</v>
      </c>
      <c r="G14" s="26">
        <v>1297902.46</v>
      </c>
      <c r="H14" s="28">
        <f t="shared" si="1"/>
        <v>0</v>
      </c>
    </row>
    <row r="15" spans="2:9" ht="12" customHeight="1" x14ac:dyDescent="0.25">
      <c r="B15" s="25" t="s">
        <v>21</v>
      </c>
      <c r="C15" s="26">
        <v>0</v>
      </c>
      <c r="D15" s="26">
        <v>0</v>
      </c>
      <c r="E15" s="27">
        <f t="shared" si="0"/>
        <v>0</v>
      </c>
      <c r="F15" s="26">
        <v>0</v>
      </c>
      <c r="G15" s="26">
        <v>0</v>
      </c>
      <c r="H15" s="28">
        <f t="shared" si="1"/>
        <v>0</v>
      </c>
    </row>
    <row r="16" spans="2:9" ht="12" customHeight="1" x14ac:dyDescent="0.25">
      <c r="B16" s="25" t="s">
        <v>22</v>
      </c>
      <c r="C16" s="26">
        <v>0</v>
      </c>
      <c r="D16" s="26">
        <v>0</v>
      </c>
      <c r="E16" s="27">
        <f t="shared" si="0"/>
        <v>0</v>
      </c>
      <c r="F16" s="26">
        <v>0</v>
      </c>
      <c r="G16" s="26">
        <v>0</v>
      </c>
      <c r="H16" s="28">
        <f t="shared" si="1"/>
        <v>0</v>
      </c>
    </row>
    <row r="17" spans="2:8" ht="24" customHeight="1" x14ac:dyDescent="0.25">
      <c r="B17" s="23" t="s">
        <v>23</v>
      </c>
      <c r="C17" s="24">
        <f>SUM(C18:C26)</f>
        <v>1882870</v>
      </c>
      <c r="D17" s="24">
        <f>SUM(D18:D26)</f>
        <v>-1043407.99</v>
      </c>
      <c r="E17" s="24">
        <f t="shared" si="0"/>
        <v>839462.01</v>
      </c>
      <c r="F17" s="24">
        <f>SUM(F18:F26)</f>
        <v>815712.05</v>
      </c>
      <c r="G17" s="24">
        <f>SUM(G18:G26)</f>
        <v>412863.85</v>
      </c>
      <c r="H17" s="24">
        <f t="shared" si="1"/>
        <v>23749.959999999963</v>
      </c>
    </row>
    <row r="18" spans="2:8" ht="22.8" x14ac:dyDescent="0.25">
      <c r="B18" s="29" t="s">
        <v>24</v>
      </c>
      <c r="C18" s="26">
        <v>962310</v>
      </c>
      <c r="D18" s="26">
        <v>-524166.18</v>
      </c>
      <c r="E18" s="27">
        <f t="shared" si="0"/>
        <v>438143.82</v>
      </c>
      <c r="F18" s="26">
        <v>428568.01999999996</v>
      </c>
      <c r="G18" s="26">
        <v>46391.01999999996</v>
      </c>
      <c r="H18" s="28">
        <f t="shared" si="1"/>
        <v>9575.8000000000466</v>
      </c>
    </row>
    <row r="19" spans="2:8" ht="12" customHeight="1" x14ac:dyDescent="0.25">
      <c r="B19" s="29" t="s">
        <v>25</v>
      </c>
      <c r="C19" s="26">
        <v>89600</v>
      </c>
      <c r="D19" s="26">
        <v>5338.0499999999993</v>
      </c>
      <c r="E19" s="27">
        <f t="shared" si="0"/>
        <v>94938.05</v>
      </c>
      <c r="F19" s="26">
        <v>84644.33</v>
      </c>
      <c r="G19" s="26">
        <v>84644.33</v>
      </c>
      <c r="H19" s="28">
        <f t="shared" si="1"/>
        <v>10293.720000000001</v>
      </c>
    </row>
    <row r="20" spans="2:8" ht="12" customHeight="1" x14ac:dyDescent="0.25">
      <c r="B20" s="29" t="s">
        <v>26</v>
      </c>
      <c r="C20" s="26">
        <v>0</v>
      </c>
      <c r="D20" s="26">
        <v>0</v>
      </c>
      <c r="E20" s="27">
        <f t="shared" si="0"/>
        <v>0</v>
      </c>
      <c r="F20" s="26">
        <v>0</v>
      </c>
      <c r="G20" s="26">
        <v>0</v>
      </c>
      <c r="H20" s="28">
        <f t="shared" si="1"/>
        <v>0</v>
      </c>
    </row>
    <row r="21" spans="2:8" ht="12" customHeight="1" x14ac:dyDescent="0.25">
      <c r="B21" s="29" t="s">
        <v>27</v>
      </c>
      <c r="C21" s="26">
        <v>50000</v>
      </c>
      <c r="D21" s="26">
        <v>-21333.73</v>
      </c>
      <c r="E21" s="27">
        <f t="shared" si="0"/>
        <v>28666.27</v>
      </c>
      <c r="F21" s="26">
        <v>27738.27</v>
      </c>
      <c r="G21" s="26">
        <v>27738.27</v>
      </c>
      <c r="H21" s="28">
        <f t="shared" si="1"/>
        <v>928</v>
      </c>
    </row>
    <row r="22" spans="2:8" ht="12" customHeight="1" x14ac:dyDescent="0.25">
      <c r="B22" s="29" t="s">
        <v>28</v>
      </c>
      <c r="C22" s="26">
        <v>13920</v>
      </c>
      <c r="D22" s="26">
        <v>-1669.47</v>
      </c>
      <c r="E22" s="27">
        <f t="shared" si="0"/>
        <v>12250.53</v>
      </c>
      <c r="F22" s="26">
        <v>12250.53</v>
      </c>
      <c r="G22" s="26">
        <v>12250.53</v>
      </c>
      <c r="H22" s="28">
        <f t="shared" si="1"/>
        <v>0</v>
      </c>
    </row>
    <row r="23" spans="2:8" ht="12" customHeight="1" x14ac:dyDescent="0.25">
      <c r="B23" s="29" t="s">
        <v>29</v>
      </c>
      <c r="C23" s="26">
        <v>167040</v>
      </c>
      <c r="D23" s="26">
        <v>-96042.91</v>
      </c>
      <c r="E23" s="27">
        <f t="shared" si="0"/>
        <v>70997.09</v>
      </c>
      <c r="F23" s="26">
        <v>68044.649999999994</v>
      </c>
      <c r="G23" s="26">
        <v>68044.649999999994</v>
      </c>
      <c r="H23" s="28">
        <f t="shared" si="1"/>
        <v>2952.4400000000023</v>
      </c>
    </row>
    <row r="24" spans="2:8" ht="12" customHeight="1" x14ac:dyDescent="0.25">
      <c r="B24" s="29" t="s">
        <v>30</v>
      </c>
      <c r="C24" s="26">
        <v>0</v>
      </c>
      <c r="D24" s="26">
        <v>0</v>
      </c>
      <c r="E24" s="27">
        <f t="shared" si="0"/>
        <v>0</v>
      </c>
      <c r="F24" s="26">
        <v>0</v>
      </c>
      <c r="G24" s="26">
        <v>0</v>
      </c>
      <c r="H24" s="28">
        <f t="shared" si="1"/>
        <v>0</v>
      </c>
    </row>
    <row r="25" spans="2:8" ht="12" customHeight="1" x14ac:dyDescent="0.25">
      <c r="B25" s="29" t="s">
        <v>31</v>
      </c>
      <c r="C25" s="26">
        <v>50000</v>
      </c>
      <c r="D25" s="26">
        <v>-49536</v>
      </c>
      <c r="E25" s="27">
        <f t="shared" si="0"/>
        <v>464</v>
      </c>
      <c r="F25" s="26">
        <v>464</v>
      </c>
      <c r="G25" s="26">
        <v>464</v>
      </c>
      <c r="H25" s="28">
        <f t="shared" si="1"/>
        <v>0</v>
      </c>
    </row>
    <row r="26" spans="2:8" ht="12" customHeight="1" x14ac:dyDescent="0.25">
      <c r="B26" s="29" t="s">
        <v>32</v>
      </c>
      <c r="C26" s="26">
        <v>550000</v>
      </c>
      <c r="D26" s="26">
        <v>-355997.75000000006</v>
      </c>
      <c r="E26" s="27">
        <f t="shared" si="0"/>
        <v>194002.24999999994</v>
      </c>
      <c r="F26" s="26">
        <v>194002.25</v>
      </c>
      <c r="G26" s="26">
        <v>173331.05</v>
      </c>
      <c r="H26" s="28">
        <f t="shared" si="1"/>
        <v>0</v>
      </c>
    </row>
    <row r="27" spans="2:8" ht="20.100000000000001" customHeight="1" x14ac:dyDescent="0.25">
      <c r="B27" s="23" t="s">
        <v>33</v>
      </c>
      <c r="C27" s="24">
        <f>SUM(C28:C36)</f>
        <v>21933434.59</v>
      </c>
      <c r="D27" s="24">
        <f>SUM(D28:D36)</f>
        <v>-10120940.430000002</v>
      </c>
      <c r="E27" s="24">
        <f>D27+C27</f>
        <v>11812494.159999998</v>
      </c>
      <c r="F27" s="24">
        <f>SUM(F28:F36)</f>
        <v>11801582.699999999</v>
      </c>
      <c r="G27" s="24">
        <f>SUM(G28:G36)</f>
        <v>11754706.439999999</v>
      </c>
      <c r="H27" s="24">
        <f t="shared" si="1"/>
        <v>10911.459999999031</v>
      </c>
    </row>
    <row r="28" spans="2:8" x14ac:dyDescent="0.25">
      <c r="B28" s="29" t="s">
        <v>34</v>
      </c>
      <c r="C28" s="26">
        <v>853160</v>
      </c>
      <c r="D28" s="26">
        <v>-433513.64000000007</v>
      </c>
      <c r="E28" s="27">
        <f t="shared" ref="E28:E36" si="2">C28+D28</f>
        <v>419646.35999999993</v>
      </c>
      <c r="F28" s="26">
        <v>413485.76</v>
      </c>
      <c r="G28" s="26">
        <v>397970.37</v>
      </c>
      <c r="H28" s="28">
        <f t="shared" si="1"/>
        <v>6160.5999999999185</v>
      </c>
    </row>
    <row r="29" spans="2:8" x14ac:dyDescent="0.25">
      <c r="B29" s="29" t="s">
        <v>35</v>
      </c>
      <c r="C29" s="26">
        <v>4820000</v>
      </c>
      <c r="D29" s="26">
        <v>-2197065.2400000007</v>
      </c>
      <c r="E29" s="27">
        <f t="shared" si="2"/>
        <v>2622934.7599999993</v>
      </c>
      <c r="F29" s="26">
        <v>2619295.4899999998</v>
      </c>
      <c r="G29" s="26">
        <v>2587934.7599999998</v>
      </c>
      <c r="H29" s="28">
        <f t="shared" si="1"/>
        <v>3639.269999999553</v>
      </c>
    </row>
    <row r="30" spans="2:8" ht="12" customHeight="1" x14ac:dyDescent="0.25">
      <c r="B30" s="29" t="s">
        <v>36</v>
      </c>
      <c r="C30" s="26">
        <v>3982504</v>
      </c>
      <c r="D30" s="26">
        <v>-1748044.5</v>
      </c>
      <c r="E30" s="27">
        <f t="shared" si="2"/>
        <v>2234459.5</v>
      </c>
      <c r="F30" s="26">
        <v>2234459.5</v>
      </c>
      <c r="G30" s="26">
        <v>2234459.5</v>
      </c>
      <c r="H30" s="28">
        <f t="shared" si="1"/>
        <v>0</v>
      </c>
    </row>
    <row r="31" spans="2:8" x14ac:dyDescent="0.25">
      <c r="B31" s="29" t="s">
        <v>37</v>
      </c>
      <c r="C31" s="26">
        <v>145166</v>
      </c>
      <c r="D31" s="26">
        <v>-92378.709999999992</v>
      </c>
      <c r="E31" s="27">
        <f t="shared" si="2"/>
        <v>52787.290000000008</v>
      </c>
      <c r="F31" s="26">
        <v>52787.29</v>
      </c>
      <c r="G31" s="26">
        <v>52787.29</v>
      </c>
      <c r="H31" s="28">
        <f t="shared" si="1"/>
        <v>0</v>
      </c>
    </row>
    <row r="32" spans="2:8" x14ac:dyDescent="0.25">
      <c r="B32" s="29" t="s">
        <v>38</v>
      </c>
      <c r="C32" s="26">
        <v>574656</v>
      </c>
      <c r="D32" s="26">
        <v>-471163.70999999996</v>
      </c>
      <c r="E32" s="27">
        <f t="shared" si="2"/>
        <v>103492.29000000004</v>
      </c>
      <c r="F32" s="26">
        <v>103492.29</v>
      </c>
      <c r="G32" s="26">
        <v>103492.29</v>
      </c>
      <c r="H32" s="28">
        <f t="shared" si="1"/>
        <v>0</v>
      </c>
    </row>
    <row r="33" spans="2:8" x14ac:dyDescent="0.25">
      <c r="B33" s="29" t="s">
        <v>39</v>
      </c>
      <c r="C33" s="26">
        <v>120000</v>
      </c>
      <c r="D33" s="26">
        <v>-71123.94</v>
      </c>
      <c r="E33" s="27">
        <f t="shared" si="2"/>
        <v>48876.06</v>
      </c>
      <c r="F33" s="26">
        <v>48876.06</v>
      </c>
      <c r="G33" s="26">
        <v>48876.06</v>
      </c>
      <c r="H33" s="28">
        <f t="shared" si="1"/>
        <v>0</v>
      </c>
    </row>
    <row r="34" spans="2:8" x14ac:dyDescent="0.25">
      <c r="B34" s="29" t="s">
        <v>40</v>
      </c>
      <c r="C34" s="26">
        <v>1806480</v>
      </c>
      <c r="D34" s="26">
        <v>-1528692.16</v>
      </c>
      <c r="E34" s="27">
        <f t="shared" si="2"/>
        <v>277787.84000000008</v>
      </c>
      <c r="F34" s="26">
        <v>277787.84000000003</v>
      </c>
      <c r="G34" s="26">
        <v>277787.84000000003</v>
      </c>
      <c r="H34" s="28">
        <f t="shared" si="1"/>
        <v>0</v>
      </c>
    </row>
    <row r="35" spans="2:8" x14ac:dyDescent="0.25">
      <c r="B35" s="29" t="s">
        <v>41</v>
      </c>
      <c r="C35" s="26">
        <v>1100000</v>
      </c>
      <c r="D35" s="26">
        <v>-441188.7</v>
      </c>
      <c r="E35" s="27">
        <f t="shared" si="2"/>
        <v>658811.30000000005</v>
      </c>
      <c r="F35" s="26">
        <v>658811.29999999993</v>
      </c>
      <c r="G35" s="26">
        <v>658811.29999999993</v>
      </c>
      <c r="H35" s="28">
        <f t="shared" si="1"/>
        <v>0</v>
      </c>
    </row>
    <row r="36" spans="2:8" x14ac:dyDescent="0.25">
      <c r="B36" s="29" t="s">
        <v>42</v>
      </c>
      <c r="C36" s="26">
        <v>8531468.5899999999</v>
      </c>
      <c r="D36" s="26">
        <v>-3137769.83</v>
      </c>
      <c r="E36" s="27">
        <f t="shared" si="2"/>
        <v>5393698.7599999998</v>
      </c>
      <c r="F36" s="26">
        <v>5392587.1699999999</v>
      </c>
      <c r="G36" s="26">
        <v>5392587.0300000003</v>
      </c>
      <c r="H36" s="28">
        <f t="shared" si="1"/>
        <v>1111.589999999851</v>
      </c>
    </row>
    <row r="37" spans="2:8" ht="20.100000000000001" customHeight="1" x14ac:dyDescent="0.25">
      <c r="B37" s="30" t="s">
        <v>43</v>
      </c>
      <c r="C37" s="24">
        <f>SUM(C38:C46)</f>
        <v>144000</v>
      </c>
      <c r="D37" s="24">
        <f>SUM(D38:D46)</f>
        <v>-144000</v>
      </c>
      <c r="E37" s="24">
        <f>C37+D37</f>
        <v>0</v>
      </c>
      <c r="F37" s="24">
        <f>SUM(F38:F46)</f>
        <v>0</v>
      </c>
      <c r="G37" s="24">
        <f>SUM(G38:G46)</f>
        <v>0</v>
      </c>
      <c r="H37" s="24">
        <f t="shared" si="1"/>
        <v>0</v>
      </c>
    </row>
    <row r="38" spans="2:8" ht="12" customHeight="1" x14ac:dyDescent="0.25">
      <c r="B38" s="29" t="s">
        <v>44</v>
      </c>
      <c r="C38" s="26">
        <v>0</v>
      </c>
      <c r="D38" s="26">
        <v>0</v>
      </c>
      <c r="E38" s="27">
        <f t="shared" ref="E38:E79" si="3">C38+D38</f>
        <v>0</v>
      </c>
      <c r="F38" s="26">
        <v>0</v>
      </c>
      <c r="G38" s="26">
        <v>0</v>
      </c>
      <c r="H38" s="28">
        <f t="shared" si="1"/>
        <v>0</v>
      </c>
    </row>
    <row r="39" spans="2:8" ht="12" customHeight="1" x14ac:dyDescent="0.25">
      <c r="B39" s="29" t="s">
        <v>45</v>
      </c>
      <c r="C39" s="26">
        <v>0</v>
      </c>
      <c r="D39" s="26">
        <v>0</v>
      </c>
      <c r="E39" s="27">
        <f t="shared" si="3"/>
        <v>0</v>
      </c>
      <c r="F39" s="26">
        <v>0</v>
      </c>
      <c r="G39" s="26">
        <v>0</v>
      </c>
      <c r="H39" s="28">
        <f t="shared" si="1"/>
        <v>0</v>
      </c>
    </row>
    <row r="40" spans="2:8" ht="12" customHeight="1" x14ac:dyDescent="0.25">
      <c r="B40" s="29" t="s">
        <v>46</v>
      </c>
      <c r="C40" s="26">
        <v>0</v>
      </c>
      <c r="D40" s="26">
        <v>0</v>
      </c>
      <c r="E40" s="27">
        <f t="shared" si="3"/>
        <v>0</v>
      </c>
      <c r="F40" s="26">
        <v>0</v>
      </c>
      <c r="G40" s="26">
        <v>0</v>
      </c>
      <c r="H40" s="28">
        <f t="shared" si="1"/>
        <v>0</v>
      </c>
    </row>
    <row r="41" spans="2:8" ht="12" customHeight="1" x14ac:dyDescent="0.25">
      <c r="B41" s="29" t="s">
        <v>47</v>
      </c>
      <c r="C41" s="26">
        <v>144000</v>
      </c>
      <c r="D41" s="26">
        <v>-144000</v>
      </c>
      <c r="E41" s="27">
        <f t="shared" si="3"/>
        <v>0</v>
      </c>
      <c r="F41" s="26">
        <v>0</v>
      </c>
      <c r="G41" s="26">
        <v>0</v>
      </c>
      <c r="H41" s="28">
        <f t="shared" si="1"/>
        <v>0</v>
      </c>
    </row>
    <row r="42" spans="2:8" ht="12" customHeight="1" x14ac:dyDescent="0.25">
      <c r="B42" s="29" t="s">
        <v>48</v>
      </c>
      <c r="C42" s="26">
        <v>0</v>
      </c>
      <c r="D42" s="26">
        <v>0</v>
      </c>
      <c r="E42" s="27">
        <f t="shared" si="3"/>
        <v>0</v>
      </c>
      <c r="F42" s="26">
        <v>0</v>
      </c>
      <c r="G42" s="26">
        <v>0</v>
      </c>
      <c r="H42" s="28">
        <f t="shared" si="1"/>
        <v>0</v>
      </c>
    </row>
    <row r="43" spans="2:8" ht="12" customHeight="1" x14ac:dyDescent="0.25">
      <c r="B43" s="29" t="s">
        <v>49</v>
      </c>
      <c r="C43" s="26">
        <v>0</v>
      </c>
      <c r="D43" s="26">
        <v>0</v>
      </c>
      <c r="E43" s="27">
        <f t="shared" si="3"/>
        <v>0</v>
      </c>
      <c r="F43" s="26">
        <v>0</v>
      </c>
      <c r="G43" s="26">
        <v>0</v>
      </c>
      <c r="H43" s="28">
        <f t="shared" si="1"/>
        <v>0</v>
      </c>
    </row>
    <row r="44" spans="2:8" ht="12" customHeight="1" x14ac:dyDescent="0.25">
      <c r="B44" s="29" t="s">
        <v>50</v>
      </c>
      <c r="C44" s="26">
        <v>0</v>
      </c>
      <c r="D44" s="26">
        <v>0</v>
      </c>
      <c r="E44" s="27">
        <f t="shared" si="3"/>
        <v>0</v>
      </c>
      <c r="F44" s="26">
        <v>0</v>
      </c>
      <c r="G44" s="26">
        <v>0</v>
      </c>
      <c r="H44" s="28">
        <f t="shared" si="1"/>
        <v>0</v>
      </c>
    </row>
    <row r="45" spans="2:8" ht="12" customHeight="1" x14ac:dyDescent="0.25">
      <c r="B45" s="29" t="s">
        <v>51</v>
      </c>
      <c r="C45" s="26">
        <v>0</v>
      </c>
      <c r="D45" s="26">
        <v>0</v>
      </c>
      <c r="E45" s="27">
        <f t="shared" si="3"/>
        <v>0</v>
      </c>
      <c r="F45" s="26">
        <v>0</v>
      </c>
      <c r="G45" s="26">
        <v>0</v>
      </c>
      <c r="H45" s="28">
        <f t="shared" si="1"/>
        <v>0</v>
      </c>
    </row>
    <row r="46" spans="2:8" ht="12" customHeight="1" thickBot="1" x14ac:dyDescent="0.3">
      <c r="B46" s="31" t="s">
        <v>52</v>
      </c>
      <c r="C46" s="26">
        <v>0</v>
      </c>
      <c r="D46" s="26">
        <v>0</v>
      </c>
      <c r="E46" s="32">
        <f t="shared" si="3"/>
        <v>0</v>
      </c>
      <c r="F46" s="33">
        <v>0</v>
      </c>
      <c r="G46" s="33">
        <v>0</v>
      </c>
      <c r="H46" s="34">
        <f t="shared" si="1"/>
        <v>0</v>
      </c>
    </row>
    <row r="47" spans="2:8" ht="20.100000000000001" customHeight="1" x14ac:dyDescent="0.25">
      <c r="B47" s="23" t="s">
        <v>53</v>
      </c>
      <c r="C47" s="24">
        <f>SUM(C48:C56)</f>
        <v>46150000</v>
      </c>
      <c r="D47" s="24">
        <f>SUM(D48:D56)</f>
        <v>16594084.15</v>
      </c>
      <c r="E47" s="24">
        <f t="shared" si="3"/>
        <v>62744084.149999999</v>
      </c>
      <c r="F47" s="24">
        <f>SUM(F48:F56)</f>
        <v>62743087.670000002</v>
      </c>
      <c r="G47" s="24">
        <f>SUM(G48:G56)</f>
        <v>46043087.670000002</v>
      </c>
      <c r="H47" s="24">
        <f t="shared" si="1"/>
        <v>996.47999999672174</v>
      </c>
    </row>
    <row r="48" spans="2:8" x14ac:dyDescent="0.25">
      <c r="B48" s="29" t="s">
        <v>54</v>
      </c>
      <c r="C48" s="26">
        <v>12100000</v>
      </c>
      <c r="D48" s="26">
        <v>-11189055</v>
      </c>
      <c r="E48" s="27">
        <f t="shared" si="3"/>
        <v>910945</v>
      </c>
      <c r="F48" s="26">
        <v>910017.67000000016</v>
      </c>
      <c r="G48" s="26">
        <v>910017.67000000016</v>
      </c>
      <c r="H48" s="28">
        <f t="shared" si="1"/>
        <v>927.32999999984168</v>
      </c>
    </row>
    <row r="49" spans="2:8" x14ac:dyDescent="0.25">
      <c r="B49" s="29" t="s">
        <v>55</v>
      </c>
      <c r="C49" s="26">
        <v>0</v>
      </c>
      <c r="D49" s="26">
        <v>0</v>
      </c>
      <c r="E49" s="27">
        <f t="shared" si="3"/>
        <v>0</v>
      </c>
      <c r="F49" s="26">
        <v>0</v>
      </c>
      <c r="G49" s="26">
        <v>0</v>
      </c>
      <c r="H49" s="28">
        <f t="shared" si="1"/>
        <v>0</v>
      </c>
    </row>
    <row r="50" spans="2:8" x14ac:dyDescent="0.25">
      <c r="B50" s="29" t="s">
        <v>56</v>
      </c>
      <c r="C50" s="26">
        <v>0</v>
      </c>
      <c r="D50" s="26">
        <v>0</v>
      </c>
      <c r="E50" s="27">
        <f t="shared" si="3"/>
        <v>0</v>
      </c>
      <c r="F50" s="26">
        <v>0</v>
      </c>
      <c r="G50" s="26">
        <v>0</v>
      </c>
      <c r="H50" s="28">
        <f t="shared" si="1"/>
        <v>0</v>
      </c>
    </row>
    <row r="51" spans="2:8" x14ac:dyDescent="0.25">
      <c r="B51" s="29" t="s">
        <v>57</v>
      </c>
      <c r="C51" s="26">
        <v>1550000</v>
      </c>
      <c r="D51" s="26">
        <v>-1216860.8500000001</v>
      </c>
      <c r="E51" s="27">
        <f t="shared" si="3"/>
        <v>333139.14999999991</v>
      </c>
      <c r="F51" s="26">
        <v>333070</v>
      </c>
      <c r="G51" s="26">
        <v>333070</v>
      </c>
      <c r="H51" s="28">
        <f t="shared" si="1"/>
        <v>69.149999999906868</v>
      </c>
    </row>
    <row r="52" spans="2:8" x14ac:dyDescent="0.25">
      <c r="B52" s="29" t="s">
        <v>58</v>
      </c>
      <c r="C52" s="26">
        <v>0</v>
      </c>
      <c r="D52" s="26">
        <v>0</v>
      </c>
      <c r="E52" s="27">
        <f t="shared" si="3"/>
        <v>0</v>
      </c>
      <c r="F52" s="26">
        <v>0</v>
      </c>
      <c r="G52" s="26">
        <v>0</v>
      </c>
      <c r="H52" s="28">
        <f t="shared" si="1"/>
        <v>0</v>
      </c>
    </row>
    <row r="53" spans="2:8" x14ac:dyDescent="0.25">
      <c r="B53" s="29" t="s">
        <v>59</v>
      </c>
      <c r="C53" s="26">
        <v>2500000</v>
      </c>
      <c r="D53" s="26">
        <v>-2500000</v>
      </c>
      <c r="E53" s="27">
        <f t="shared" si="3"/>
        <v>0</v>
      </c>
      <c r="F53" s="26">
        <v>0</v>
      </c>
      <c r="G53" s="26">
        <v>0</v>
      </c>
      <c r="H53" s="28">
        <f t="shared" si="1"/>
        <v>0</v>
      </c>
    </row>
    <row r="54" spans="2:8" x14ac:dyDescent="0.25">
      <c r="B54" s="29" t="s">
        <v>60</v>
      </c>
      <c r="C54" s="26">
        <v>0</v>
      </c>
      <c r="D54" s="26">
        <v>0</v>
      </c>
      <c r="E54" s="27">
        <f t="shared" si="3"/>
        <v>0</v>
      </c>
      <c r="F54" s="26">
        <v>0</v>
      </c>
      <c r="G54" s="26">
        <v>0</v>
      </c>
      <c r="H54" s="28">
        <f t="shared" si="1"/>
        <v>0</v>
      </c>
    </row>
    <row r="55" spans="2:8" x14ac:dyDescent="0.25">
      <c r="B55" s="29" t="s">
        <v>61</v>
      </c>
      <c r="C55" s="26">
        <v>30000000</v>
      </c>
      <c r="D55" s="26">
        <v>31500000</v>
      </c>
      <c r="E55" s="27">
        <f t="shared" si="3"/>
        <v>61500000</v>
      </c>
      <c r="F55" s="26">
        <v>61500000</v>
      </c>
      <c r="G55" s="26">
        <v>44800000</v>
      </c>
      <c r="H55" s="28">
        <f t="shared" si="1"/>
        <v>0</v>
      </c>
    </row>
    <row r="56" spans="2:8" x14ac:dyDescent="0.25">
      <c r="B56" s="29" t="s">
        <v>62</v>
      </c>
      <c r="C56" s="26">
        <v>0</v>
      </c>
      <c r="D56" s="26">
        <v>0</v>
      </c>
      <c r="E56" s="27">
        <f t="shared" si="3"/>
        <v>0</v>
      </c>
      <c r="F56" s="26">
        <v>0</v>
      </c>
      <c r="G56" s="26">
        <v>0</v>
      </c>
      <c r="H56" s="28">
        <f t="shared" si="1"/>
        <v>0</v>
      </c>
    </row>
    <row r="57" spans="2:8" ht="20.100000000000001" customHeight="1" x14ac:dyDescent="0.25">
      <c r="B57" s="23" t="s">
        <v>63</v>
      </c>
      <c r="C57" s="24">
        <f>SUM(C58:C60)</f>
        <v>0</v>
      </c>
      <c r="D57" s="24">
        <f>SUM(D58:D60)</f>
        <v>0</v>
      </c>
      <c r="E57" s="24">
        <f t="shared" si="3"/>
        <v>0</v>
      </c>
      <c r="F57" s="24">
        <f>SUM(F58:F60)</f>
        <v>0</v>
      </c>
      <c r="G57" s="24">
        <f>SUM(G58:G60)</f>
        <v>0</v>
      </c>
      <c r="H57" s="24">
        <f t="shared" si="1"/>
        <v>0</v>
      </c>
    </row>
    <row r="58" spans="2:8" x14ac:dyDescent="0.25">
      <c r="B58" s="29" t="s">
        <v>64</v>
      </c>
      <c r="C58" s="26">
        <v>0</v>
      </c>
      <c r="D58" s="26">
        <v>0</v>
      </c>
      <c r="E58" s="27">
        <f t="shared" si="3"/>
        <v>0</v>
      </c>
      <c r="F58" s="26">
        <v>0</v>
      </c>
      <c r="G58" s="26">
        <v>0</v>
      </c>
      <c r="H58" s="28">
        <f t="shared" si="1"/>
        <v>0</v>
      </c>
    </row>
    <row r="59" spans="2:8" x14ac:dyDescent="0.25">
      <c r="B59" s="29" t="s">
        <v>65</v>
      </c>
      <c r="C59" s="26">
        <v>0</v>
      </c>
      <c r="D59" s="26">
        <v>0</v>
      </c>
      <c r="E59" s="27">
        <f t="shared" si="3"/>
        <v>0</v>
      </c>
      <c r="F59" s="26">
        <v>0</v>
      </c>
      <c r="G59" s="26">
        <v>0</v>
      </c>
      <c r="H59" s="27">
        <f t="shared" si="1"/>
        <v>0</v>
      </c>
    </row>
    <row r="60" spans="2:8" x14ac:dyDescent="0.25">
      <c r="B60" s="29" t="s">
        <v>66</v>
      </c>
      <c r="C60" s="26">
        <v>0</v>
      </c>
      <c r="D60" s="26">
        <v>0</v>
      </c>
      <c r="E60" s="27">
        <f t="shared" si="3"/>
        <v>0</v>
      </c>
      <c r="F60" s="26">
        <v>0</v>
      </c>
      <c r="G60" s="26">
        <v>0</v>
      </c>
      <c r="H60" s="27">
        <f t="shared" si="1"/>
        <v>0</v>
      </c>
    </row>
    <row r="61" spans="2:8" ht="20.100000000000001" customHeight="1" x14ac:dyDescent="0.25">
      <c r="B61" s="30" t="s">
        <v>67</v>
      </c>
      <c r="C61" s="24">
        <f>SUM(C62:C68)</f>
        <v>0</v>
      </c>
      <c r="D61" s="35">
        <f>SUM(D62:D68)</f>
        <v>0</v>
      </c>
      <c r="E61" s="35">
        <f t="shared" si="3"/>
        <v>0</v>
      </c>
      <c r="F61" s="24">
        <f>SUM(F62:F68)</f>
        <v>0</v>
      </c>
      <c r="G61" s="24">
        <f>SUM(G62:G68)</f>
        <v>0</v>
      </c>
      <c r="H61" s="35">
        <f t="shared" si="1"/>
        <v>0</v>
      </c>
    </row>
    <row r="62" spans="2:8" ht="12" customHeight="1" x14ac:dyDescent="0.25">
      <c r="B62" s="29" t="s">
        <v>68</v>
      </c>
      <c r="C62" s="26">
        <v>0</v>
      </c>
      <c r="D62" s="26">
        <v>0</v>
      </c>
      <c r="E62" s="27">
        <f t="shared" si="3"/>
        <v>0</v>
      </c>
      <c r="F62" s="26">
        <v>0</v>
      </c>
      <c r="G62" s="26">
        <v>0</v>
      </c>
      <c r="H62" s="27">
        <f t="shared" si="1"/>
        <v>0</v>
      </c>
    </row>
    <row r="63" spans="2:8" ht="12" customHeight="1" x14ac:dyDescent="0.25">
      <c r="B63" s="29" t="s">
        <v>69</v>
      </c>
      <c r="C63" s="26">
        <v>0</v>
      </c>
      <c r="D63" s="26">
        <v>0</v>
      </c>
      <c r="E63" s="27">
        <f t="shared" si="3"/>
        <v>0</v>
      </c>
      <c r="F63" s="26">
        <v>0</v>
      </c>
      <c r="G63" s="26">
        <v>0</v>
      </c>
      <c r="H63" s="27">
        <f t="shared" si="1"/>
        <v>0</v>
      </c>
    </row>
    <row r="64" spans="2:8" ht="12" customHeight="1" x14ac:dyDescent="0.25">
      <c r="B64" s="29" t="s">
        <v>70</v>
      </c>
      <c r="C64" s="26">
        <v>0</v>
      </c>
      <c r="D64" s="26">
        <v>0</v>
      </c>
      <c r="E64" s="27">
        <f t="shared" si="3"/>
        <v>0</v>
      </c>
      <c r="F64" s="26">
        <v>0</v>
      </c>
      <c r="G64" s="26">
        <v>0</v>
      </c>
      <c r="H64" s="27">
        <f t="shared" si="1"/>
        <v>0</v>
      </c>
    </row>
    <row r="65" spans="2:8" ht="12" customHeight="1" x14ac:dyDescent="0.25">
      <c r="B65" s="29" t="s">
        <v>71</v>
      </c>
      <c r="C65" s="26">
        <v>0</v>
      </c>
      <c r="D65" s="26">
        <v>0</v>
      </c>
      <c r="E65" s="27">
        <f t="shared" si="3"/>
        <v>0</v>
      </c>
      <c r="F65" s="26">
        <v>0</v>
      </c>
      <c r="G65" s="26">
        <v>0</v>
      </c>
      <c r="H65" s="27">
        <f t="shared" si="1"/>
        <v>0</v>
      </c>
    </row>
    <row r="66" spans="2:8" ht="12" customHeight="1" x14ac:dyDescent="0.25">
      <c r="B66" s="29" t="s">
        <v>72</v>
      </c>
      <c r="C66" s="26">
        <v>0</v>
      </c>
      <c r="D66" s="26">
        <v>0</v>
      </c>
      <c r="E66" s="27">
        <f t="shared" si="3"/>
        <v>0</v>
      </c>
      <c r="F66" s="26">
        <v>0</v>
      </c>
      <c r="G66" s="26">
        <v>0</v>
      </c>
      <c r="H66" s="27">
        <f t="shared" si="1"/>
        <v>0</v>
      </c>
    </row>
    <row r="67" spans="2:8" ht="12" customHeight="1" x14ac:dyDescent="0.25">
      <c r="B67" s="29" t="s">
        <v>73</v>
      </c>
      <c r="C67" s="26">
        <v>0</v>
      </c>
      <c r="D67" s="26">
        <v>0</v>
      </c>
      <c r="E67" s="27">
        <f t="shared" si="3"/>
        <v>0</v>
      </c>
      <c r="F67" s="26">
        <v>0</v>
      </c>
      <c r="G67" s="26">
        <v>0</v>
      </c>
      <c r="H67" s="27">
        <f t="shared" si="1"/>
        <v>0</v>
      </c>
    </row>
    <row r="68" spans="2:8" ht="12" customHeight="1" x14ac:dyDescent="0.25">
      <c r="B68" s="29" t="s">
        <v>74</v>
      </c>
      <c r="C68" s="26">
        <v>0</v>
      </c>
      <c r="D68" s="26">
        <v>0</v>
      </c>
      <c r="E68" s="27">
        <f t="shared" si="3"/>
        <v>0</v>
      </c>
      <c r="F68" s="26">
        <v>0</v>
      </c>
      <c r="G68" s="26">
        <v>0</v>
      </c>
      <c r="H68" s="27">
        <f t="shared" si="1"/>
        <v>0</v>
      </c>
    </row>
    <row r="69" spans="2:8" ht="20.100000000000001" customHeight="1" x14ac:dyDescent="0.25">
      <c r="B69" s="30" t="s">
        <v>75</v>
      </c>
      <c r="C69" s="24">
        <f>SUM(C70:C72)</f>
        <v>0</v>
      </c>
      <c r="D69" s="35">
        <f>SUM(D70:D72)</f>
        <v>0</v>
      </c>
      <c r="E69" s="35">
        <f t="shared" si="3"/>
        <v>0</v>
      </c>
      <c r="F69" s="24">
        <f>SUM(F70:F72)</f>
        <v>0</v>
      </c>
      <c r="G69" s="35">
        <f>SUM(G70:G72)</f>
        <v>0</v>
      </c>
      <c r="H69" s="35">
        <f t="shared" si="1"/>
        <v>0</v>
      </c>
    </row>
    <row r="70" spans="2:8" x14ac:dyDescent="0.25">
      <c r="B70" s="25" t="s">
        <v>76</v>
      </c>
      <c r="C70" s="26">
        <v>0</v>
      </c>
      <c r="D70" s="26">
        <v>0</v>
      </c>
      <c r="E70" s="27">
        <f t="shared" si="3"/>
        <v>0</v>
      </c>
      <c r="F70" s="26">
        <v>0</v>
      </c>
      <c r="G70" s="26">
        <v>0</v>
      </c>
      <c r="H70" s="27">
        <f t="shared" si="1"/>
        <v>0</v>
      </c>
    </row>
    <row r="71" spans="2:8" x14ac:dyDescent="0.25">
      <c r="B71" s="25" t="s">
        <v>77</v>
      </c>
      <c r="C71" s="26">
        <v>0</v>
      </c>
      <c r="D71" s="26">
        <v>0</v>
      </c>
      <c r="E71" s="27">
        <f t="shared" si="3"/>
        <v>0</v>
      </c>
      <c r="F71" s="26">
        <v>0</v>
      </c>
      <c r="G71" s="26">
        <v>0</v>
      </c>
      <c r="H71" s="27">
        <f t="shared" si="1"/>
        <v>0</v>
      </c>
    </row>
    <row r="72" spans="2:8" x14ac:dyDescent="0.25">
      <c r="B72" s="25" t="s">
        <v>78</v>
      </c>
      <c r="C72" s="26">
        <v>0</v>
      </c>
      <c r="D72" s="26">
        <v>0</v>
      </c>
      <c r="E72" s="27">
        <f t="shared" si="3"/>
        <v>0</v>
      </c>
      <c r="F72" s="26">
        <v>0</v>
      </c>
      <c r="G72" s="26">
        <v>0</v>
      </c>
      <c r="H72" s="27">
        <f t="shared" si="1"/>
        <v>0</v>
      </c>
    </row>
    <row r="73" spans="2:8" ht="20.100000000000001" customHeight="1" x14ac:dyDescent="0.25">
      <c r="B73" s="23" t="s">
        <v>79</v>
      </c>
      <c r="C73" s="24">
        <f>SUM(C74:C80)</f>
        <v>0</v>
      </c>
      <c r="D73" s="35">
        <f>SUM(D74:D80)</f>
        <v>0</v>
      </c>
      <c r="E73" s="35">
        <f t="shared" si="3"/>
        <v>0</v>
      </c>
      <c r="F73" s="24">
        <f>SUM(F74:F80)</f>
        <v>0</v>
      </c>
      <c r="G73" s="35">
        <f>SUM(G74:G80)</f>
        <v>783073.04</v>
      </c>
      <c r="H73" s="35">
        <f t="shared" ref="H73:H81" si="4">E73-F73</f>
        <v>0</v>
      </c>
    </row>
    <row r="74" spans="2:8" x14ac:dyDescent="0.25">
      <c r="B74" s="29" t="s">
        <v>80</v>
      </c>
      <c r="C74" s="26">
        <v>0</v>
      </c>
      <c r="D74" s="26">
        <v>0</v>
      </c>
      <c r="E74" s="27">
        <f t="shared" si="3"/>
        <v>0</v>
      </c>
      <c r="F74" s="26">
        <v>0</v>
      </c>
      <c r="G74" s="26">
        <v>0</v>
      </c>
      <c r="H74" s="27">
        <f t="shared" si="4"/>
        <v>0</v>
      </c>
    </row>
    <row r="75" spans="2:8" x14ac:dyDescent="0.25">
      <c r="B75" s="29" t="s">
        <v>81</v>
      </c>
      <c r="C75" s="26">
        <v>0</v>
      </c>
      <c r="D75" s="26">
        <v>0</v>
      </c>
      <c r="E75" s="27">
        <f t="shared" si="3"/>
        <v>0</v>
      </c>
      <c r="F75" s="26">
        <v>0</v>
      </c>
      <c r="G75" s="26">
        <v>0</v>
      </c>
      <c r="H75" s="27">
        <f t="shared" si="4"/>
        <v>0</v>
      </c>
    </row>
    <row r="76" spans="2:8" x14ac:dyDescent="0.25">
      <c r="B76" s="29" t="s">
        <v>82</v>
      </c>
      <c r="C76" s="26">
        <v>0</v>
      </c>
      <c r="D76" s="26">
        <v>0</v>
      </c>
      <c r="E76" s="27">
        <f t="shared" si="3"/>
        <v>0</v>
      </c>
      <c r="F76" s="26">
        <v>0</v>
      </c>
      <c r="G76" s="26">
        <v>0</v>
      </c>
      <c r="H76" s="27">
        <f t="shared" si="4"/>
        <v>0</v>
      </c>
    </row>
    <row r="77" spans="2:8" x14ac:dyDescent="0.25">
      <c r="B77" s="29" t="s">
        <v>83</v>
      </c>
      <c r="C77" s="26">
        <v>0</v>
      </c>
      <c r="D77" s="26">
        <v>0</v>
      </c>
      <c r="E77" s="27">
        <f t="shared" si="3"/>
        <v>0</v>
      </c>
      <c r="F77" s="26">
        <v>0</v>
      </c>
      <c r="G77" s="26">
        <v>0</v>
      </c>
      <c r="H77" s="27">
        <f t="shared" si="4"/>
        <v>0</v>
      </c>
    </row>
    <row r="78" spans="2:8" x14ac:dyDescent="0.25">
      <c r="B78" s="29" t="s">
        <v>84</v>
      </c>
      <c r="C78" s="26">
        <v>0</v>
      </c>
      <c r="D78" s="26">
        <v>0</v>
      </c>
      <c r="E78" s="27">
        <f t="shared" si="3"/>
        <v>0</v>
      </c>
      <c r="F78" s="26">
        <v>0</v>
      </c>
      <c r="G78" s="26">
        <v>0</v>
      </c>
      <c r="H78" s="27">
        <f t="shared" si="4"/>
        <v>0</v>
      </c>
    </row>
    <row r="79" spans="2:8" x14ac:dyDescent="0.25">
      <c r="B79" s="29" t="s">
        <v>85</v>
      </c>
      <c r="C79" s="26">
        <v>0</v>
      </c>
      <c r="D79" s="26">
        <v>0</v>
      </c>
      <c r="E79" s="27">
        <f t="shared" si="3"/>
        <v>0</v>
      </c>
      <c r="F79" s="26">
        <v>0</v>
      </c>
      <c r="G79" s="26">
        <v>0</v>
      </c>
      <c r="H79" s="27">
        <f t="shared" si="4"/>
        <v>0</v>
      </c>
    </row>
    <row r="80" spans="2:8" ht="12" customHeight="1" thickBot="1" x14ac:dyDescent="0.3">
      <c r="B80" s="31" t="s">
        <v>86</v>
      </c>
      <c r="C80" s="26">
        <v>0</v>
      </c>
      <c r="D80" s="26">
        <v>0</v>
      </c>
      <c r="E80" s="27">
        <v>0</v>
      </c>
      <c r="F80" s="26">
        <v>0</v>
      </c>
      <c r="G80" s="26">
        <v>783073.04</v>
      </c>
      <c r="H80" s="27">
        <f t="shared" si="4"/>
        <v>0</v>
      </c>
    </row>
    <row r="81" spans="2:8" ht="12.6" thickBot="1" x14ac:dyDescent="0.3">
      <c r="B81" s="36" t="s">
        <v>87</v>
      </c>
      <c r="C81" s="37">
        <f>SUM(C73,C69,C61,C57,C47,C27,C37,C17,C9)</f>
        <v>130273503.78</v>
      </c>
      <c r="D81" s="37">
        <f>SUM(D73,D69,D61,D57,D47,D37,D27,D17,D9)</f>
        <v>0</v>
      </c>
      <c r="E81" s="37">
        <f>C81+D81</f>
        <v>130273503.78</v>
      </c>
      <c r="F81" s="37">
        <f>SUM(F73,F69,F61,F57,F47,F37,F17,F27,F9)</f>
        <v>130225204.91</v>
      </c>
      <c r="G81" s="37">
        <f>SUM(G73,G69,G61,G57,G47,G37,G27,G17,G9)</f>
        <v>112597187.78</v>
      </c>
      <c r="H81" s="37">
        <f t="shared" si="4"/>
        <v>48298.870000004768</v>
      </c>
    </row>
  </sheetData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53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Armida Soria</dc:creator>
  <cp:lastModifiedBy>Armida Soria</cp:lastModifiedBy>
  <cp:lastPrinted>2025-02-05T20:09:03Z</cp:lastPrinted>
  <dcterms:created xsi:type="dcterms:W3CDTF">2025-02-05T20:08:11Z</dcterms:created>
  <dcterms:modified xsi:type="dcterms:W3CDTF">2025-02-05T20:10:27Z</dcterms:modified>
</cp:coreProperties>
</file>